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h\Desktop\"/>
    </mc:Choice>
  </mc:AlternateContent>
  <xr:revisionPtr revIDLastSave="0" documentId="8_{69AC4505-5509-4981-8C21-354893B80934}" xr6:coauthVersionLast="47" xr6:coauthVersionMax="47" xr10:uidLastSave="{00000000-0000-0000-0000-000000000000}"/>
  <bookViews>
    <workbookView xWindow="2850" yWindow="490" windowWidth="19200" windowHeight="18800" xr2:uid="{6B2C02DF-7E58-4822-934B-9E77B5344FCD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D33" i="1"/>
  <c r="J31" i="1"/>
  <c r="D31" i="1"/>
  <c r="H29" i="1"/>
  <c r="F29" i="1"/>
  <c r="J29" i="1" s="1"/>
  <c r="D29" i="1"/>
  <c r="F20" i="1"/>
  <c r="D20" i="1"/>
  <c r="F18" i="1"/>
  <c r="D18" i="1"/>
  <c r="J16" i="1"/>
  <c r="H18" i="1" s="1"/>
  <c r="H16" i="1"/>
  <c r="F16" i="1"/>
  <c r="D16" i="1"/>
  <c r="L8" i="1"/>
  <c r="H8" i="1"/>
  <c r="F8" i="1"/>
  <c r="N8" i="1" s="1"/>
  <c r="D8" i="1"/>
  <c r="J18" i="1" l="1"/>
  <c r="L18" i="1" s="1"/>
  <c r="L31" i="1"/>
  <c r="L33" i="1"/>
  <c r="J20" i="1"/>
  <c r="F33" i="1"/>
  <c r="H33" i="1" s="1"/>
  <c r="F31" i="1"/>
  <c r="H20" i="1"/>
  <c r="L20" i="1" s="1"/>
  <c r="J8" i="1"/>
  <c r="N33" i="1"/>
  <c r="N31" i="1" l="1"/>
  <c r="H31" i="1"/>
</calcChain>
</file>

<file path=xl/sharedStrings.xml><?xml version="1.0" encoding="utf-8"?>
<sst xmlns="http://schemas.openxmlformats.org/spreadsheetml/2006/main" count="50" uniqueCount="21">
  <si>
    <t>A회사 투자주식 원가</t>
    <phoneticPr fontId="2" type="noConversion"/>
  </si>
  <si>
    <t>B회사 자본 공정가치</t>
    <phoneticPr fontId="2" type="noConversion"/>
  </si>
  <si>
    <t>지분율</t>
    <phoneticPr fontId="2" type="noConversion"/>
  </si>
  <si>
    <t>영업권 상각년수</t>
    <phoneticPr fontId="2" type="noConversion"/>
  </si>
  <si>
    <t>영업권 상각 =</t>
    <phoneticPr fontId="2" type="noConversion"/>
  </si>
  <si>
    <t>-</t>
    <phoneticPr fontId="2" type="noConversion"/>
  </si>
  <si>
    <t>x</t>
    <phoneticPr fontId="2" type="noConversion"/>
  </si>
  <si>
    <t>=</t>
    <phoneticPr fontId="2" type="noConversion"/>
  </si>
  <si>
    <t>/</t>
    <phoneticPr fontId="2" type="noConversion"/>
  </si>
  <si>
    <r>
      <t xml:space="preserve">2021년 </t>
    </r>
    <r>
      <rPr>
        <b/>
        <sz val="11"/>
        <color theme="0"/>
        <rFont val="맑은 고딕"/>
        <family val="3"/>
        <charset val="129"/>
        <scheme val="minor"/>
      </rPr>
      <t>하향</t>
    </r>
    <r>
      <rPr>
        <sz val="11"/>
        <color theme="0"/>
        <rFont val="맑은 고딕"/>
        <family val="2"/>
        <charset val="129"/>
        <scheme val="minor"/>
      </rPr>
      <t>거래 금액</t>
    </r>
    <phoneticPr fontId="2" type="noConversion"/>
  </si>
  <si>
    <t>A회사 매출총이익률</t>
    <phoneticPr fontId="2" type="noConversion"/>
  </si>
  <si>
    <t>2021년 B회사 재고 미실현이익</t>
    <phoneticPr fontId="2" type="noConversion"/>
  </si>
  <si>
    <t>2021년 B회사 당기순이익</t>
    <phoneticPr fontId="2" type="noConversion"/>
  </si>
  <si>
    <t>2022년 B회사 당기순이익</t>
    <phoneticPr fontId="2" type="noConversion"/>
  </si>
  <si>
    <t>2021년 미실현금액 =</t>
    <phoneticPr fontId="2" type="noConversion"/>
  </si>
  <si>
    <t>2021년 A회사 지분법이익 =</t>
    <phoneticPr fontId="2" type="noConversion"/>
  </si>
  <si>
    <t>2022년 A회사 지분법이익 =</t>
    <phoneticPr fontId="2" type="noConversion"/>
  </si>
  <si>
    <t>+</t>
    <phoneticPr fontId="2" type="noConversion"/>
  </si>
  <si>
    <r>
      <t xml:space="preserve">2021년 </t>
    </r>
    <r>
      <rPr>
        <b/>
        <sz val="11"/>
        <color theme="0"/>
        <rFont val="맑은 고딕"/>
        <family val="3"/>
        <charset val="129"/>
        <scheme val="minor"/>
      </rPr>
      <t>상향</t>
    </r>
    <r>
      <rPr>
        <sz val="11"/>
        <color theme="0"/>
        <rFont val="맑은 고딕"/>
        <family val="2"/>
        <charset val="129"/>
        <scheme val="minor"/>
      </rPr>
      <t>거래 금액</t>
    </r>
    <phoneticPr fontId="2" type="noConversion"/>
  </si>
  <si>
    <t>B회사 매출총이익률</t>
    <phoneticPr fontId="2" type="noConversion"/>
  </si>
  <si>
    <t>2021년 A회사 재고 미실현이익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</si>
</sst>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1"/>
      <color rgb="FFFFFF00"/>
      <name val="맑은 고딕"/>
      <family val="3"/>
      <charset val="129"/>
      <scheme val="minor"/>
    </font>
    <font>
      <b/>
      <sz val="12"/>
      <color rgb="FFFFFF00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rgb="FFCDACE6"/>
      <name val="맑은 고딕"/>
      <family val="3"/>
      <charset val="129"/>
      <scheme val="minor"/>
    </font>
    <font>
      <b/>
      <sz val="11"/>
      <color theme="9" tint="0.59999389629810485"/>
      <name val="맑은 고딕"/>
      <family val="3"/>
      <charset val="129"/>
      <scheme val="minor"/>
    </font>
    <font>
      <b/>
      <sz val="12"/>
      <color rgb="FFCDACE6"/>
      <name val="맑은 고딕"/>
      <family val="3"/>
      <charset val="129"/>
      <scheme val="minor"/>
    </font>
    <font>
      <b/>
      <sz val="12"/>
      <color theme="9" tint="0.59999389629810485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00B0F0"/>
      <name val="맑은 고딕"/>
      <family val="3"/>
      <charset val="129"/>
      <scheme val="minor"/>
    </font>
    <font>
      <b/>
      <sz val="11"/>
      <color rgb="FFCFAFE7"/>
      <name val="맑은 고딕"/>
      <family val="3"/>
      <charset val="129"/>
      <scheme val="minor"/>
    </font>
    <font>
      <b/>
      <sz val="11"/>
      <color rgb="FFFFC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vertical="center" shrinkToFit="1"/>
    </xf>
    <xf numFmtId="9" fontId="4" fillId="2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right" vertical="center" shrinkToFit="1"/>
    </xf>
    <xf numFmtId="176" fontId="3" fillId="2" borderId="1" xfId="0" quotePrefix="1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6" fontId="3" fillId="2" borderId="1" xfId="0" quotePrefix="1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9" fontId="8" fillId="2" borderId="1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9" fontId="9" fillId="2" borderId="1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right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3" fillId="2" borderId="1" xfId="0" applyNumberFormat="1" applyFont="1" applyFill="1" applyBorder="1" applyAlignment="1">
      <alignment horizontal="center" vertical="center" shrinkToFit="1"/>
    </xf>
    <xf numFmtId="176" fontId="14" fillId="2" borderId="1" xfId="0" quotePrefix="1" applyNumberFormat="1" applyFont="1" applyFill="1" applyBorder="1" applyAlignment="1">
      <alignment horizontal="center" vertical="center" shrinkToFit="1"/>
    </xf>
    <xf numFmtId="176" fontId="15" fillId="2" borderId="1" xfId="0" applyNumberFormat="1" applyFont="1" applyFill="1" applyBorder="1" applyAlignment="1">
      <alignment horizontal="center" vertical="center" shrinkToFit="1"/>
    </xf>
    <xf numFmtId="176" fontId="16" fillId="2" borderId="1" xfId="0" applyNumberFormat="1" applyFont="1" applyFill="1" applyBorder="1" applyAlignment="1">
      <alignment horizontal="center" vertical="center" shrinkToFit="1"/>
    </xf>
    <xf numFmtId="176" fontId="5" fillId="2" borderId="1" xfId="0" quotePrefix="1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D0413-99D5-4965-885F-E31F823BA0DF}">
  <dimension ref="C3:N33"/>
  <sheetViews>
    <sheetView tabSelected="1" workbookViewId="0">
      <selection activeCell="D26" sqref="D26"/>
    </sheetView>
  </sheetViews>
  <sheetFormatPr defaultRowHeight="17.5" x14ac:dyDescent="0.45"/>
  <cols>
    <col min="1" max="2" width="8.6640625" style="4"/>
    <col min="3" max="3" width="26.75" style="1" customWidth="1"/>
    <col min="4" max="4" width="8.6640625" style="1"/>
    <col min="5" max="5" width="2.25" style="2" customWidth="1"/>
    <col min="6" max="6" width="8.6640625" style="1"/>
    <col min="7" max="7" width="2.25" style="2" customWidth="1"/>
    <col min="8" max="8" width="8.6640625" style="1"/>
    <col min="9" max="9" width="2.25" style="2" customWidth="1"/>
    <col min="10" max="10" width="8.6640625" style="1"/>
    <col min="11" max="11" width="2.25" style="2" customWidth="1"/>
    <col min="12" max="12" width="8.6640625" style="1"/>
    <col min="13" max="13" width="2.25" style="3" customWidth="1"/>
    <col min="14" max="14" width="8.6640625" style="1"/>
    <col min="15" max="16384" width="8.6640625" style="4"/>
  </cols>
  <sheetData>
    <row r="3" spans="3:14" x14ac:dyDescent="0.45">
      <c r="C3" s="1" t="s">
        <v>0</v>
      </c>
      <c r="D3" s="1">
        <v>90000</v>
      </c>
    </row>
    <row r="4" spans="3:14" x14ac:dyDescent="0.45">
      <c r="C4" s="1" t="s">
        <v>1</v>
      </c>
      <c r="D4" s="1">
        <v>100000</v>
      </c>
    </row>
    <row r="5" spans="3:14" x14ac:dyDescent="0.45">
      <c r="C5" s="1" t="s">
        <v>2</v>
      </c>
      <c r="D5" s="5">
        <v>0.8</v>
      </c>
    </row>
    <row r="6" spans="3:14" x14ac:dyDescent="0.45">
      <c r="C6" s="1" t="s">
        <v>3</v>
      </c>
      <c r="D6" s="1">
        <v>20</v>
      </c>
    </row>
    <row r="8" spans="3:14" x14ac:dyDescent="0.45">
      <c r="C8" s="6" t="s">
        <v>4</v>
      </c>
      <c r="D8" s="1">
        <f>D3</f>
        <v>90000</v>
      </c>
      <c r="E8" s="7" t="s">
        <v>5</v>
      </c>
      <c r="F8" s="1">
        <f>D4</f>
        <v>100000</v>
      </c>
      <c r="G8" s="8" t="s">
        <v>6</v>
      </c>
      <c r="H8" s="5">
        <f>D5</f>
        <v>0.8</v>
      </c>
      <c r="I8" s="7" t="s">
        <v>7</v>
      </c>
      <c r="J8" s="1">
        <f>D8-F8*H8</f>
        <v>10000</v>
      </c>
      <c r="K8" s="2" t="s">
        <v>8</v>
      </c>
      <c r="L8" s="1">
        <f>D6</f>
        <v>20</v>
      </c>
      <c r="M8" s="9" t="s">
        <v>7</v>
      </c>
      <c r="N8" s="10">
        <f>(D8-F8*H8)/L8</f>
        <v>500</v>
      </c>
    </row>
    <row r="10" spans="3:14" x14ac:dyDescent="0.45">
      <c r="C10" s="1" t="s">
        <v>9</v>
      </c>
      <c r="D10" s="1">
        <v>30000</v>
      </c>
    </row>
    <row r="11" spans="3:14" x14ac:dyDescent="0.45">
      <c r="C11" s="1" t="s">
        <v>10</v>
      </c>
      <c r="D11" s="11">
        <v>0.4</v>
      </c>
    </row>
    <row r="12" spans="3:14" x14ac:dyDescent="0.45">
      <c r="C12" s="12" t="s">
        <v>11</v>
      </c>
      <c r="D12" s="13">
        <v>0.8</v>
      </c>
    </row>
    <row r="13" spans="3:14" x14ac:dyDescent="0.45">
      <c r="C13" s="1" t="s">
        <v>12</v>
      </c>
      <c r="D13" s="1">
        <v>20000</v>
      </c>
    </row>
    <row r="14" spans="3:14" x14ac:dyDescent="0.45">
      <c r="C14" s="1" t="s">
        <v>13</v>
      </c>
      <c r="D14" s="1">
        <v>20000</v>
      </c>
    </row>
    <row r="16" spans="3:14" x14ac:dyDescent="0.45">
      <c r="C16" s="14" t="s">
        <v>14</v>
      </c>
      <c r="D16" s="12">
        <f>D10</f>
        <v>30000</v>
      </c>
      <c r="E16" s="15" t="s">
        <v>6</v>
      </c>
      <c r="F16" s="11">
        <f>D11</f>
        <v>0.4</v>
      </c>
      <c r="G16" s="16" t="s">
        <v>6</v>
      </c>
      <c r="H16" s="13">
        <f>D12</f>
        <v>0.8</v>
      </c>
      <c r="I16" s="17" t="s">
        <v>7</v>
      </c>
      <c r="J16" s="18">
        <f>D16*F16*H16</f>
        <v>9600</v>
      </c>
    </row>
    <row r="18" spans="3:14" x14ac:dyDescent="0.45">
      <c r="C18" s="6" t="s">
        <v>15</v>
      </c>
      <c r="D18" s="1">
        <f>D13</f>
        <v>20000</v>
      </c>
      <c r="E18" s="8" t="s">
        <v>6</v>
      </c>
      <c r="F18" s="5">
        <f>D5</f>
        <v>0.8</v>
      </c>
      <c r="G18" s="7" t="s">
        <v>5</v>
      </c>
      <c r="H18" s="18">
        <f>J16</f>
        <v>9600</v>
      </c>
      <c r="I18" s="19" t="s">
        <v>5</v>
      </c>
      <c r="J18" s="10">
        <f>N8</f>
        <v>500</v>
      </c>
      <c r="K18" s="7" t="s">
        <v>7</v>
      </c>
      <c r="L18" s="1">
        <f>D18*F18-H18-J18</f>
        <v>5900</v>
      </c>
    </row>
    <row r="20" spans="3:14" x14ac:dyDescent="0.45">
      <c r="C20" s="6" t="s">
        <v>16</v>
      </c>
      <c r="D20" s="1">
        <f>D14</f>
        <v>20000</v>
      </c>
      <c r="E20" s="8" t="s">
        <v>6</v>
      </c>
      <c r="F20" s="5">
        <f>D5</f>
        <v>0.8</v>
      </c>
      <c r="G20" s="7" t="s">
        <v>17</v>
      </c>
      <c r="H20" s="18">
        <f>J16</f>
        <v>9600</v>
      </c>
      <c r="I20" s="19" t="s">
        <v>5</v>
      </c>
      <c r="J20" s="10">
        <f>N8</f>
        <v>500</v>
      </c>
      <c r="K20" s="7" t="s">
        <v>7</v>
      </c>
      <c r="L20" s="1">
        <f>D20*F20+H20-J20</f>
        <v>25100</v>
      </c>
    </row>
    <row r="23" spans="3:14" x14ac:dyDescent="0.45">
      <c r="C23" s="1" t="s">
        <v>18</v>
      </c>
      <c r="D23" s="1">
        <v>30000</v>
      </c>
    </row>
    <row r="24" spans="3:14" x14ac:dyDescent="0.45">
      <c r="C24" s="1" t="s">
        <v>19</v>
      </c>
      <c r="D24" s="11">
        <v>0.4</v>
      </c>
      <c r="H24" s="20"/>
    </row>
    <row r="25" spans="3:14" x14ac:dyDescent="0.45">
      <c r="C25" s="12" t="s">
        <v>20</v>
      </c>
      <c r="D25" s="13">
        <v>0.5</v>
      </c>
    </row>
    <row r="26" spans="3:14" x14ac:dyDescent="0.45">
      <c r="C26" s="1" t="s">
        <v>12</v>
      </c>
      <c r="D26" s="1">
        <v>20000</v>
      </c>
    </row>
    <row r="27" spans="3:14" x14ac:dyDescent="0.45">
      <c r="C27" s="1" t="s">
        <v>13</v>
      </c>
      <c r="D27" s="1">
        <v>20000</v>
      </c>
    </row>
    <row r="29" spans="3:14" x14ac:dyDescent="0.45">
      <c r="C29" s="14" t="s">
        <v>14</v>
      </c>
      <c r="D29" s="12">
        <f>D23</f>
        <v>30000</v>
      </c>
      <c r="E29" s="15" t="s">
        <v>6</v>
      </c>
      <c r="F29" s="11">
        <f>D24</f>
        <v>0.4</v>
      </c>
      <c r="G29" s="16" t="s">
        <v>6</v>
      </c>
      <c r="H29" s="13">
        <f>D25</f>
        <v>0.5</v>
      </c>
      <c r="I29" s="17" t="s">
        <v>7</v>
      </c>
      <c r="J29" s="21">
        <f>D29*F29*H29</f>
        <v>6000</v>
      </c>
    </row>
    <row r="31" spans="3:14" x14ac:dyDescent="0.45">
      <c r="C31" s="6" t="s">
        <v>15</v>
      </c>
      <c r="D31" s="1">
        <f>D26</f>
        <v>20000</v>
      </c>
      <c r="E31" s="7" t="s">
        <v>5</v>
      </c>
      <c r="F31" s="21">
        <f>J29</f>
        <v>6000</v>
      </c>
      <c r="G31" s="7" t="s">
        <v>7</v>
      </c>
      <c r="H31" s="1">
        <f>D31-F31</f>
        <v>14000</v>
      </c>
      <c r="I31" s="22" t="s">
        <v>6</v>
      </c>
      <c r="J31" s="5">
        <f>D5</f>
        <v>0.8</v>
      </c>
      <c r="K31" s="19" t="s">
        <v>5</v>
      </c>
      <c r="L31" s="10">
        <f>N8</f>
        <v>500</v>
      </c>
      <c r="M31" s="9" t="s">
        <v>7</v>
      </c>
      <c r="N31" s="1">
        <f>(D31-F31)*J31-L31</f>
        <v>10700</v>
      </c>
    </row>
    <row r="33" spans="3:14" x14ac:dyDescent="0.45">
      <c r="C33" s="6" t="s">
        <v>16</v>
      </c>
      <c r="D33" s="1">
        <f>D27</f>
        <v>20000</v>
      </c>
      <c r="E33" s="7" t="s">
        <v>17</v>
      </c>
      <c r="F33" s="21">
        <f>J29</f>
        <v>6000</v>
      </c>
      <c r="G33" s="7" t="s">
        <v>7</v>
      </c>
      <c r="H33" s="1">
        <f>D33-F33</f>
        <v>14000</v>
      </c>
      <c r="I33" s="22" t="s">
        <v>6</v>
      </c>
      <c r="J33" s="5">
        <f>D5</f>
        <v>0.8</v>
      </c>
      <c r="K33" s="19" t="s">
        <v>5</v>
      </c>
      <c r="L33" s="10">
        <f>N8</f>
        <v>500</v>
      </c>
      <c r="M33" s="9" t="s">
        <v>7</v>
      </c>
      <c r="N33" s="1">
        <f>(D33+F33)*J33-L33</f>
        <v>20300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Seong Ho Song</dc:creator>
  <cp:lastModifiedBy>Seong Ho Song</cp:lastModifiedBy>
  <dcterms:created xsi:type="dcterms:W3CDTF">2025-03-09T06:04:06Z</dcterms:created>
  <dcterms:modified xsi:type="dcterms:W3CDTF">2025-03-09T06:04:49Z</dcterms:modified>
</cp:coreProperties>
</file>